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Password="DFD6" lockStructure="1"/>
  <bookViews>
    <workbookView xWindow="240" yWindow="105" windowWidth="14805" windowHeight="8010" activeTab="2"/>
  </bookViews>
  <sheets>
    <sheet name="Калькулятор Веса" sheetId="3" r:id="rId1"/>
    <sheet name=" ФАСАД ЗАПОДЛИЦО Y &amp; X" sheetId="5" r:id="rId2"/>
    <sheet name="Фасад ниже дна короба Y &amp; X " sheetId="2" r:id="rId3"/>
  </sheets>
  <definedNames>
    <definedName name="_xlnm.Print_Area" localSheetId="1">' ФАСАД ЗАПОДЛИЦО Y &amp; X'!$A$1:$J$42</definedName>
    <definedName name="_xlnm.Print_Area" localSheetId="2">'Фасад ниже дна короба Y &amp; X '!$A$1:$J$42</definedName>
  </definedNames>
  <calcPr calcId="145621" refMode="R1C1"/>
</workbook>
</file>

<file path=xl/calcChain.xml><?xml version="1.0" encoding="utf-8"?>
<calcChain xmlns="http://schemas.openxmlformats.org/spreadsheetml/2006/main">
  <c r="F42" i="2" l="1"/>
  <c r="F36" i="2"/>
  <c r="F30" i="2"/>
  <c r="F24" i="2"/>
  <c r="F18" i="2"/>
  <c r="F12" i="2"/>
  <c r="F6" i="2"/>
  <c r="H29" i="5" l="1"/>
  <c r="H17" i="5"/>
  <c r="H11" i="5"/>
  <c r="H27" i="5"/>
  <c r="H21" i="5"/>
  <c r="H23" i="5" s="1"/>
  <c r="H15" i="5"/>
  <c r="H9" i="5"/>
  <c r="C42" i="5"/>
  <c r="D40" i="5"/>
  <c r="C36" i="5"/>
  <c r="D34" i="5"/>
  <c r="H33" i="5" s="1"/>
  <c r="C30" i="5"/>
  <c r="D28" i="5"/>
  <c r="C24" i="5"/>
  <c r="D22" i="5"/>
  <c r="C18" i="5"/>
  <c r="D16" i="5"/>
  <c r="D18" i="5" s="1"/>
  <c r="C12" i="5"/>
  <c r="D10" i="5"/>
  <c r="C6" i="5"/>
  <c r="D4" i="5"/>
  <c r="H3" i="5" s="1"/>
  <c r="H5" i="5" s="1"/>
  <c r="H35" i="5" l="1"/>
  <c r="D24" i="5"/>
  <c r="D6" i="5"/>
  <c r="H39" i="5"/>
  <c r="H41" i="5" s="1"/>
  <c r="D36" i="5"/>
  <c r="D30" i="5"/>
  <c r="D12" i="5"/>
  <c r="E13" i="3"/>
  <c r="E10" i="3"/>
  <c r="E7" i="3"/>
  <c r="E4" i="3"/>
  <c r="D42" i="5" l="1"/>
  <c r="C42" i="2"/>
  <c r="D40" i="2"/>
  <c r="H39" i="2" s="1"/>
  <c r="D42" i="2" s="1"/>
  <c r="C36" i="2"/>
  <c r="D34" i="2"/>
  <c r="H33" i="2" s="1"/>
  <c r="D36" i="2" s="1"/>
  <c r="H35" i="2" s="1"/>
  <c r="C30" i="2"/>
  <c r="D28" i="2"/>
  <c r="H27" i="2" s="1"/>
  <c r="D30" i="2" s="1"/>
  <c r="C24" i="2"/>
  <c r="D22" i="2"/>
  <c r="H21" i="2"/>
  <c r="D24" i="2" s="1"/>
  <c r="H23" i="2" s="1"/>
  <c r="C18" i="2"/>
  <c r="D16" i="2"/>
  <c r="H15" i="2" s="1"/>
  <c r="D18" i="2" s="1"/>
  <c r="H17" i="2" s="1"/>
  <c r="C12" i="2"/>
  <c r="D10" i="2"/>
  <c r="H9" i="2" s="1"/>
  <c r="D12" i="2" s="1"/>
  <c r="C6" i="2"/>
  <c r="D4" i="2"/>
  <c r="H3" i="2" s="1"/>
  <c r="D6" i="2" s="1"/>
  <c r="H5" i="2" s="1"/>
  <c r="H41" i="2" l="1"/>
  <c r="H29" i="2"/>
  <c r="H11" i="2"/>
</calcChain>
</file>

<file path=xl/sharedStrings.xml><?xml version="1.0" encoding="utf-8"?>
<sst xmlns="http://schemas.openxmlformats.org/spreadsheetml/2006/main" count="173" uniqueCount="27">
  <si>
    <t>Q</t>
  </si>
  <si>
    <t>FH</t>
  </si>
  <si>
    <t>R</t>
  </si>
  <si>
    <t>A1</t>
  </si>
  <si>
    <t>Y</t>
  </si>
  <si>
    <t>Y =</t>
  </si>
  <si>
    <t>S</t>
  </si>
  <si>
    <t>X=</t>
  </si>
  <si>
    <t>Категория I/4/5/6/FO 840 - 910 mm</t>
  </si>
  <si>
    <t>Категория J/4/5/6/FO 910 - 970 mm</t>
  </si>
  <si>
    <t>Категория K/4/5/6/FO 960 - 1010 mm</t>
  </si>
  <si>
    <t>Категория L/4/5/6/FO 1000 - 1040 mm</t>
  </si>
  <si>
    <t>Категория H/3/4/5/6/FO 770 - 840 mm</t>
  </si>
  <si>
    <t>Категория G/3/4/5/FO 710 - 790 mm</t>
  </si>
  <si>
    <t>Категория F/1/3/4/5/FO 650 - 730 mm</t>
  </si>
  <si>
    <t>Высота</t>
  </si>
  <si>
    <t>Ширина</t>
  </si>
  <si>
    <t>Вес Фасада</t>
  </si>
  <si>
    <t xml:space="preserve">Фасад из Дсп (Толщина 18mm ) </t>
  </si>
  <si>
    <t xml:space="preserve">Фасад из Мдф (Толщина 18mm ) </t>
  </si>
  <si>
    <t xml:space="preserve">Фасад из Мдф (Толщина 22mm ) </t>
  </si>
  <si>
    <t>Фасад из алюминиевого профиля</t>
  </si>
  <si>
    <t>KH</t>
  </si>
  <si>
    <t>K</t>
  </si>
  <si>
    <t>ВВОДИТЬ ВЫСОТУ КОРОБА</t>
  </si>
  <si>
    <t>ВВОДИТЬ ВЫСОТУ ФАСАДА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</si>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</sst>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28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657224</xdr:colOff>
      <xdr:row>0</xdr:row>
      <xdr:rowOff>38100</xdr:rowOff>
    </xdr:from>
    <xdr:to>
      <xdr:col>4</xdr:col>
      <xdr:colOff>638174</xdr:colOff>
      <xdr:row>0</xdr:row>
      <xdr:rowOff>2807520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8824" y="476250"/>
          <a:ext cx="2676525" cy="27694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317500</xdr:colOff>
      <xdr:row>37</xdr:row>
      <xdr:rowOff>84664</xdr:rowOff>
    </xdr:from>
    <xdr:to>
      <xdr:col>9</xdr:col>
      <xdr:colOff>7366000</xdr:colOff>
      <xdr:row>39</xdr:row>
      <xdr:rowOff>179915</xdr:rowOff>
    </xdr:to>
    <xdr:sp macro="" textlink="">
      <xdr:nvSpPr>
        <xdr:cNvPr id="2" name="TextBox 1"/>
        <xdr:cNvSpPr txBox="1"/>
      </xdr:nvSpPr>
      <xdr:spPr>
        <a:xfrm>
          <a:off x="5803900" y="7133164"/>
          <a:ext cx="7048500" cy="4762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>
              <a:solidFill>
                <a:srgbClr val="FF0000"/>
              </a:solidFill>
            </a:rPr>
            <a:t>Внимание</a:t>
          </a:r>
          <a:r>
            <a:rPr lang="en-US" sz="1800" baseline="0"/>
            <a:t>: </a:t>
          </a:r>
          <a:r>
            <a:rPr lang="ru-RU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Расчеты делаются строго по</a:t>
          </a:r>
          <a:r>
            <a:rPr lang="ru-RU" sz="1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ВЫСОТЕ</a:t>
          </a:r>
          <a:r>
            <a:rPr lang="ru-RU" sz="1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КОРОБА.   </a:t>
          </a:r>
          <a:endParaRPr lang="en-US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800"/>
        </a:p>
      </xdr:txBody>
    </xdr:sp>
    <xdr:clientData/>
  </xdr:twoCellAnchor>
  <xdr:twoCellAnchor>
    <xdr:from>
      <xdr:col>8</xdr:col>
      <xdr:colOff>412759</xdr:colOff>
      <xdr:row>0</xdr:row>
      <xdr:rowOff>63508</xdr:rowOff>
    </xdr:from>
    <xdr:to>
      <xdr:col>10</xdr:col>
      <xdr:colOff>232848</xdr:colOff>
      <xdr:row>7</xdr:row>
      <xdr:rowOff>74090</xdr:rowOff>
    </xdr:to>
    <xdr:sp macro="" textlink="">
      <xdr:nvSpPr>
        <xdr:cNvPr id="3" name="TextBox 2"/>
        <xdr:cNvSpPr txBox="1"/>
      </xdr:nvSpPr>
      <xdr:spPr>
        <a:xfrm>
          <a:off x="5289559" y="63508"/>
          <a:ext cx="8192564" cy="1344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6600" b="1"/>
            <a:t>ФАСАД ЗАПОДЛИЦО</a:t>
          </a:r>
          <a:endParaRPr lang="en-US" sz="6600" b="1"/>
        </a:p>
      </xdr:txBody>
    </xdr:sp>
    <xdr:clientData/>
  </xdr:twoCellAnchor>
  <xdr:twoCellAnchor editAs="oneCell">
    <xdr:from>
      <xdr:col>9</xdr:col>
      <xdr:colOff>127001</xdr:colOff>
      <xdr:row>5</xdr:row>
      <xdr:rowOff>137583</xdr:rowOff>
    </xdr:from>
    <xdr:to>
      <xdr:col>9</xdr:col>
      <xdr:colOff>4986902</xdr:colOff>
      <xdr:row>29</xdr:row>
      <xdr:rowOff>167341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7450"/>
        <a:stretch/>
      </xdr:blipFill>
      <xdr:spPr>
        <a:xfrm>
          <a:off x="5651501" y="1090083"/>
          <a:ext cx="4859901" cy="4601758"/>
        </a:xfrm>
        <a:prstGeom prst="rect">
          <a:avLst/>
        </a:prstGeom>
      </xdr:spPr>
    </xdr:pic>
    <xdr:clientData/>
  </xdr:twoCellAnchor>
  <xdr:twoCellAnchor editAs="oneCell">
    <xdr:from>
      <xdr:col>9</xdr:col>
      <xdr:colOff>3979333</xdr:colOff>
      <xdr:row>23</xdr:row>
      <xdr:rowOff>158749</xdr:rowOff>
    </xdr:from>
    <xdr:to>
      <xdr:col>9</xdr:col>
      <xdr:colOff>7607511</xdr:colOff>
      <xdr:row>36</xdr:row>
      <xdr:rowOff>55033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65733" y="4540249"/>
          <a:ext cx="3628178" cy="2372784"/>
        </a:xfrm>
        <a:prstGeom prst="rect">
          <a:avLst/>
        </a:prstGeom>
      </xdr:spPr>
    </xdr:pic>
    <xdr:clientData/>
  </xdr:twoCellAnchor>
  <xdr:twoCellAnchor>
    <xdr:from>
      <xdr:col>9</xdr:col>
      <xdr:colOff>2645831</xdr:colOff>
      <xdr:row>30</xdr:row>
      <xdr:rowOff>10588</xdr:rowOff>
    </xdr:from>
    <xdr:to>
      <xdr:col>9</xdr:col>
      <xdr:colOff>2963331</xdr:colOff>
      <xdr:row>33</xdr:row>
      <xdr:rowOff>63504</xdr:rowOff>
    </xdr:to>
    <xdr:sp macro="" textlink="">
      <xdr:nvSpPr>
        <xdr:cNvPr id="15" name="Стрелка вверх 14"/>
        <xdr:cNvSpPr/>
      </xdr:nvSpPr>
      <xdr:spPr>
        <a:xfrm>
          <a:off x="8170331" y="5725588"/>
          <a:ext cx="317500" cy="624416"/>
        </a:xfrm>
        <a:prstGeom prst="upArrow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3531410</xdr:colOff>
      <xdr:row>17</xdr:row>
      <xdr:rowOff>84606</xdr:rowOff>
    </xdr:from>
    <xdr:to>
      <xdr:col>9</xdr:col>
      <xdr:colOff>4300744</xdr:colOff>
      <xdr:row>19</xdr:row>
      <xdr:rowOff>21106</xdr:rowOff>
    </xdr:to>
    <xdr:sp macro="" textlink="">
      <xdr:nvSpPr>
        <xdr:cNvPr id="16" name="Стрелка вверх 15"/>
        <xdr:cNvSpPr/>
      </xdr:nvSpPr>
      <xdr:spPr>
        <a:xfrm rot="14112838">
          <a:off x="9281827" y="3097189"/>
          <a:ext cx="317500" cy="769334"/>
        </a:xfrm>
        <a:prstGeom prst="upArrow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4741332</xdr:colOff>
      <xdr:row>15</xdr:row>
      <xdr:rowOff>116416</xdr:rowOff>
    </xdr:from>
    <xdr:to>
      <xdr:col>9</xdr:col>
      <xdr:colOff>5394855</xdr:colOff>
      <xdr:row>16</xdr:row>
      <xdr:rowOff>127000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65832" y="2973916"/>
          <a:ext cx="653523" cy="201084"/>
        </a:xfrm>
        <a:prstGeom prst="rect">
          <a:avLst/>
        </a:prstGeom>
      </xdr:spPr>
    </xdr:pic>
    <xdr:clientData/>
  </xdr:twoCellAnchor>
  <xdr:twoCellAnchor>
    <xdr:from>
      <xdr:col>9</xdr:col>
      <xdr:colOff>5439835</xdr:colOff>
      <xdr:row>14</xdr:row>
      <xdr:rowOff>127001</xdr:rowOff>
    </xdr:from>
    <xdr:to>
      <xdr:col>9</xdr:col>
      <xdr:colOff>7366001</xdr:colOff>
      <xdr:row>17</xdr:row>
      <xdr:rowOff>148167</xdr:rowOff>
    </xdr:to>
    <xdr:sp macro="" textlink="">
      <xdr:nvSpPr>
        <xdr:cNvPr id="19" name="TextBox 18"/>
        <xdr:cNvSpPr txBox="1"/>
      </xdr:nvSpPr>
      <xdr:spPr>
        <a:xfrm>
          <a:off x="10964335" y="2794001"/>
          <a:ext cx="1926166" cy="592666"/>
        </a:xfrm>
        <a:prstGeom prst="rect">
          <a:avLst/>
        </a:prstGeom>
        <a:solidFill>
          <a:schemeClr val="lt1"/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6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ru-RU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введите толщину материала</a:t>
          </a:r>
          <a:endParaRPr lang="en-US" sz="1600"/>
        </a:p>
      </xdr:txBody>
    </xdr:sp>
    <xdr:clientData/>
  </xdr:twoCellAnchor>
  <xdr:twoCellAnchor>
    <xdr:from>
      <xdr:col>9</xdr:col>
      <xdr:colOff>1824567</xdr:colOff>
      <xdr:row>33</xdr:row>
      <xdr:rowOff>141818</xdr:rowOff>
    </xdr:from>
    <xdr:to>
      <xdr:col>9</xdr:col>
      <xdr:colOff>3894666</xdr:colOff>
      <xdr:row>36</xdr:row>
      <xdr:rowOff>162984</xdr:rowOff>
    </xdr:to>
    <xdr:sp macro="" textlink="">
      <xdr:nvSpPr>
        <xdr:cNvPr id="20" name="TextBox 19"/>
        <xdr:cNvSpPr txBox="1"/>
      </xdr:nvSpPr>
      <xdr:spPr>
        <a:xfrm>
          <a:off x="7349067" y="6428318"/>
          <a:ext cx="2070099" cy="592666"/>
        </a:xfrm>
        <a:prstGeom prst="rect">
          <a:avLst/>
        </a:prstGeom>
        <a:solidFill>
          <a:schemeClr val="lt1"/>
        </a:solidFill>
        <a:ln w="9525" cmpd="sng">
          <a:solidFill>
            <a:schemeClr val="accent3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ru-RU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введите  Наложение фасада</a:t>
          </a:r>
          <a:endParaRPr lang="en-US" sz="16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9</xdr:col>
      <xdr:colOff>1873248</xdr:colOff>
      <xdr:row>30</xdr:row>
      <xdr:rowOff>21167</xdr:rowOff>
    </xdr:from>
    <xdr:to>
      <xdr:col>9</xdr:col>
      <xdr:colOff>2571749</xdr:colOff>
      <xdr:row>31</xdr:row>
      <xdr:rowOff>21167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97748" y="5736167"/>
          <a:ext cx="698501" cy="190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338669</xdr:colOff>
      <xdr:row>19</xdr:row>
      <xdr:rowOff>95252</xdr:rowOff>
    </xdr:from>
    <xdr:to>
      <xdr:col>9</xdr:col>
      <xdr:colOff>3905250</xdr:colOff>
      <xdr:row>31</xdr:row>
      <xdr:rowOff>141752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3169" y="3714752"/>
          <a:ext cx="3566581" cy="2332500"/>
        </a:xfrm>
        <a:prstGeom prst="rect">
          <a:avLst/>
        </a:prstGeom>
      </xdr:spPr>
    </xdr:pic>
    <xdr:clientData/>
  </xdr:twoCellAnchor>
  <xdr:twoCellAnchor>
    <xdr:from>
      <xdr:col>9</xdr:col>
      <xdr:colOff>158757</xdr:colOff>
      <xdr:row>32</xdr:row>
      <xdr:rowOff>148169</xdr:rowOff>
    </xdr:from>
    <xdr:to>
      <xdr:col>9</xdr:col>
      <xdr:colOff>7598833</xdr:colOff>
      <xdr:row>41</xdr:row>
      <xdr:rowOff>31753</xdr:rowOff>
    </xdr:to>
    <xdr:sp macro="" textlink="">
      <xdr:nvSpPr>
        <xdr:cNvPr id="5" name="TextBox 4"/>
        <xdr:cNvSpPr txBox="1"/>
      </xdr:nvSpPr>
      <xdr:spPr>
        <a:xfrm>
          <a:off x="5683257" y="6244169"/>
          <a:ext cx="7440076" cy="15980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2400" b="1">
              <a:solidFill>
                <a:srgbClr val="FF0000"/>
              </a:solidFill>
            </a:rPr>
            <a:t>Внимание</a:t>
          </a:r>
          <a:r>
            <a:rPr lang="en-US" sz="2400" baseline="0"/>
            <a:t>: </a:t>
          </a:r>
          <a:r>
            <a:rPr lang="ru-RU" sz="2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Расчеты делаются строго по размеру фасада а не короба. Важно учесть , если делаем фасад ниже дна короба , то обязательно берем во внимание </a:t>
          </a:r>
          <a:r>
            <a:rPr lang="en-US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 </a:t>
          </a:r>
          <a:r>
            <a:rPr lang="ru-RU" sz="2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которые не должен превышать более 18</a:t>
          </a:r>
          <a:r>
            <a:rPr lang="en-US" sz="2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mm</a:t>
          </a:r>
          <a:r>
            <a:rPr lang="ru-RU" sz="2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  </a:t>
          </a:r>
          <a:endParaRPr lang="en-US" sz="2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2400"/>
        </a:p>
      </xdr:txBody>
    </xdr:sp>
    <xdr:clientData/>
  </xdr:twoCellAnchor>
  <xdr:twoCellAnchor editAs="oneCell">
    <xdr:from>
      <xdr:col>9</xdr:col>
      <xdr:colOff>4318000</xdr:colOff>
      <xdr:row>0</xdr:row>
      <xdr:rowOff>0</xdr:rowOff>
    </xdr:from>
    <xdr:to>
      <xdr:col>9</xdr:col>
      <xdr:colOff>7493000</xdr:colOff>
      <xdr:row>32</xdr:row>
      <xdr:rowOff>84237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42500" y="0"/>
          <a:ext cx="3175000" cy="6180237"/>
        </a:xfrm>
        <a:prstGeom prst="rect">
          <a:avLst/>
        </a:prstGeom>
      </xdr:spPr>
    </xdr:pic>
    <xdr:clientData/>
  </xdr:twoCellAnchor>
  <xdr:twoCellAnchor>
    <xdr:from>
      <xdr:col>8</xdr:col>
      <xdr:colOff>539749</xdr:colOff>
      <xdr:row>0</xdr:row>
      <xdr:rowOff>1</xdr:rowOff>
    </xdr:from>
    <xdr:to>
      <xdr:col>9</xdr:col>
      <xdr:colOff>4878916</xdr:colOff>
      <xdr:row>20</xdr:row>
      <xdr:rowOff>42339</xdr:rowOff>
    </xdr:to>
    <xdr:sp macro="" textlink="">
      <xdr:nvSpPr>
        <xdr:cNvPr id="9" name="TextBox 8"/>
        <xdr:cNvSpPr txBox="1"/>
      </xdr:nvSpPr>
      <xdr:spPr>
        <a:xfrm>
          <a:off x="5450416" y="1"/>
          <a:ext cx="4953000" cy="38523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8000" b="1"/>
            <a:t>Фасад ниже дна короба</a:t>
          </a:r>
          <a:endParaRPr lang="en-US" sz="8000" b="1"/>
        </a:p>
      </xdr:txBody>
    </xdr:sp>
    <xdr:clientData/>
  </xdr:twoCellAnchor>
  <xdr:twoCellAnchor editAs="oneCell">
    <xdr:from>
      <xdr:col>9</xdr:col>
      <xdr:colOff>6233583</xdr:colOff>
      <xdr:row>28</xdr:row>
      <xdr:rowOff>148167</xdr:rowOff>
    </xdr:from>
    <xdr:to>
      <xdr:col>9</xdr:col>
      <xdr:colOff>7695517</xdr:colOff>
      <xdr:row>30</xdr:row>
      <xdr:rowOff>30655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58083" y="5482167"/>
          <a:ext cx="1461934" cy="263488"/>
        </a:xfrm>
        <a:prstGeom prst="rect">
          <a:avLst/>
        </a:prstGeom>
      </xdr:spPr>
    </xdr:pic>
    <xdr:clientData/>
  </xdr:twoCellAnchor>
  <xdr:twoCellAnchor>
    <xdr:from>
      <xdr:col>9</xdr:col>
      <xdr:colOff>7535335</xdr:colOff>
      <xdr:row>4</xdr:row>
      <xdr:rowOff>110063</xdr:rowOff>
    </xdr:from>
    <xdr:to>
      <xdr:col>10</xdr:col>
      <xdr:colOff>2106083</xdr:colOff>
      <xdr:row>7</xdr:row>
      <xdr:rowOff>131229</xdr:rowOff>
    </xdr:to>
    <xdr:sp macro="" textlink="">
      <xdr:nvSpPr>
        <xdr:cNvPr id="11" name="TextBox 10"/>
        <xdr:cNvSpPr txBox="1"/>
      </xdr:nvSpPr>
      <xdr:spPr>
        <a:xfrm>
          <a:off x="13059835" y="872063"/>
          <a:ext cx="2338915" cy="592666"/>
        </a:xfrm>
        <a:prstGeom prst="rect">
          <a:avLst/>
        </a:prstGeom>
        <a:solidFill>
          <a:schemeClr val="lt1"/>
        </a:solidFill>
        <a:ln w="9525" cmpd="sng">
          <a:solidFill>
            <a:schemeClr val="accent3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ru-RU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введите  Наложение фасада</a:t>
          </a:r>
          <a:endParaRPr lang="en-US" sz="16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7620000</xdr:colOff>
      <xdr:row>2</xdr:row>
      <xdr:rowOff>190499</xdr:rowOff>
    </xdr:from>
    <xdr:to>
      <xdr:col>10</xdr:col>
      <xdr:colOff>698500</xdr:colOff>
      <xdr:row>4</xdr:row>
      <xdr:rowOff>31749</xdr:rowOff>
    </xdr:to>
    <xdr:sp macro="" textlink="">
      <xdr:nvSpPr>
        <xdr:cNvPr id="2" name="Стрелка влево 1"/>
        <xdr:cNvSpPr/>
      </xdr:nvSpPr>
      <xdr:spPr>
        <a:xfrm>
          <a:off x="13144500" y="571499"/>
          <a:ext cx="846667" cy="222250"/>
        </a:xfrm>
        <a:prstGeom prst="leftArrow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34"/>
  <sheetViews>
    <sheetView zoomScaleNormal="100" workbookViewId="0">
      <selection activeCell="C4" sqref="C4"/>
    </sheetView>
  </sheetViews>
  <sheetFormatPr defaultRowHeight="15" x14ac:dyDescent="0.25"/>
  <cols>
    <col min="2" max="2" width="11.42578125" customWidth="1"/>
    <col min="3" max="3" width="19.85546875" customWidth="1"/>
    <col min="4" max="4" width="20.5703125" customWidth="1"/>
    <col min="5" max="5" width="19.85546875" customWidth="1"/>
    <col min="6" max="6" width="12.5703125" customWidth="1"/>
  </cols>
  <sheetData>
    <row r="1" spans="3:9" ht="224.25" customHeight="1" x14ac:dyDescent="0.25">
      <c r="C1" s="17"/>
      <c r="D1" s="17"/>
      <c r="E1" s="17"/>
    </row>
    <row r="2" spans="3:9" ht="32.25" customHeight="1" x14ac:dyDescent="0.25">
      <c r="C2" s="16" t="s">
        <v>18</v>
      </c>
      <c r="D2" s="16"/>
      <c r="E2" s="16"/>
    </row>
    <row r="3" spans="3:9" ht="27.75" customHeight="1" x14ac:dyDescent="0.25">
      <c r="C3" s="7" t="s">
        <v>15</v>
      </c>
      <c r="D3" s="7" t="s">
        <v>16</v>
      </c>
      <c r="E3" s="7" t="s">
        <v>17</v>
      </c>
      <c r="F3" s="1"/>
      <c r="G3" s="1"/>
      <c r="H3" s="1"/>
      <c r="I3" s="1"/>
    </row>
    <row r="4" spans="3:9" ht="28.5" customHeight="1" x14ac:dyDescent="0.25">
      <c r="C4" s="8">
        <v>0.9</v>
      </c>
      <c r="D4" s="8">
        <v>0.8</v>
      </c>
      <c r="E4" s="7">
        <f>(C4*D4)*13</f>
        <v>9.3600000000000012</v>
      </c>
      <c r="F4" s="1"/>
      <c r="G4" s="1"/>
      <c r="H4" s="1"/>
      <c r="I4" s="1"/>
    </row>
    <row r="5" spans="3:9" ht="28.5" customHeight="1" x14ac:dyDescent="0.25">
      <c r="C5" s="16" t="s">
        <v>19</v>
      </c>
      <c r="D5" s="16"/>
      <c r="E5" s="16"/>
      <c r="F5" s="1"/>
      <c r="G5" s="1"/>
      <c r="H5" s="1"/>
      <c r="I5" s="1"/>
    </row>
    <row r="6" spans="3:9" ht="33.75" customHeight="1" x14ac:dyDescent="0.25">
      <c r="C6" s="7" t="s">
        <v>15</v>
      </c>
      <c r="D6" s="7" t="s">
        <v>16</v>
      </c>
      <c r="E6" s="7" t="s">
        <v>17</v>
      </c>
      <c r="F6" s="1"/>
      <c r="G6" s="1"/>
      <c r="H6" s="1"/>
      <c r="I6" s="1"/>
    </row>
    <row r="7" spans="3:9" ht="30.75" customHeight="1" x14ac:dyDescent="0.25">
      <c r="C7" s="8">
        <v>0.95</v>
      </c>
      <c r="D7" s="8">
        <v>0.8</v>
      </c>
      <c r="E7" s="7">
        <f>(C7*D7)*15</f>
        <v>11.4</v>
      </c>
      <c r="F7" s="1"/>
      <c r="G7" s="1"/>
      <c r="H7" s="1"/>
      <c r="I7" s="1"/>
    </row>
    <row r="8" spans="3:9" ht="26.25" x14ac:dyDescent="0.25">
      <c r="C8" s="16" t="s">
        <v>20</v>
      </c>
      <c r="D8" s="16"/>
      <c r="E8" s="16"/>
      <c r="F8" s="1"/>
      <c r="G8" s="1"/>
      <c r="H8" s="1"/>
      <c r="I8" s="1"/>
    </row>
    <row r="9" spans="3:9" ht="26.25" customHeight="1" x14ac:dyDescent="0.25">
      <c r="C9" s="7" t="s">
        <v>15</v>
      </c>
      <c r="D9" s="7" t="s">
        <v>16</v>
      </c>
      <c r="E9" s="7" t="s">
        <v>17</v>
      </c>
      <c r="F9" s="1"/>
      <c r="G9" s="1"/>
      <c r="H9" s="1"/>
      <c r="I9" s="1"/>
    </row>
    <row r="10" spans="3:9" ht="28.5" customHeight="1" x14ac:dyDescent="0.25">
      <c r="C10" s="8">
        <v>0.9</v>
      </c>
      <c r="D10" s="8">
        <v>0.8</v>
      </c>
      <c r="E10" s="7">
        <f>((C10*D10)*15)*1.22</f>
        <v>13.176</v>
      </c>
      <c r="F10" s="1"/>
      <c r="G10" s="1"/>
      <c r="H10" s="1"/>
      <c r="I10" s="1"/>
    </row>
    <row r="11" spans="3:9" ht="26.25" x14ac:dyDescent="0.25">
      <c r="C11" s="16" t="s">
        <v>21</v>
      </c>
      <c r="D11" s="16"/>
      <c r="E11" s="16"/>
      <c r="F11" s="1"/>
      <c r="G11" s="1"/>
      <c r="H11" s="1"/>
      <c r="I11" s="1"/>
    </row>
    <row r="12" spans="3:9" ht="29.25" customHeight="1" x14ac:dyDescent="0.25">
      <c r="C12" s="7" t="s">
        <v>15</v>
      </c>
      <c r="D12" s="7" t="s">
        <v>16</v>
      </c>
      <c r="E12" s="7" t="s">
        <v>17</v>
      </c>
      <c r="F12" s="1"/>
      <c r="G12" s="1"/>
      <c r="H12" s="1"/>
      <c r="I12" s="1"/>
    </row>
    <row r="13" spans="3:9" ht="30.75" customHeight="1" x14ac:dyDescent="0.25">
      <c r="C13" s="8">
        <v>0.9</v>
      </c>
      <c r="D13" s="8">
        <v>0.8</v>
      </c>
      <c r="E13" s="7">
        <f>(C13*D13)*11</f>
        <v>7.9200000000000008</v>
      </c>
      <c r="F13" s="1"/>
      <c r="G13" s="1"/>
      <c r="H13" s="1"/>
      <c r="I13" s="1"/>
    </row>
    <row r="14" spans="3:9" x14ac:dyDescent="0.25">
      <c r="C14" s="9"/>
      <c r="D14" s="1"/>
      <c r="E14" s="1"/>
      <c r="F14" s="1"/>
      <c r="G14" s="1"/>
      <c r="H14" s="1"/>
      <c r="I14" s="1"/>
    </row>
    <row r="15" spans="3:9" x14ac:dyDescent="0.25">
      <c r="C15" s="1"/>
      <c r="D15" s="1"/>
      <c r="E15" s="1"/>
      <c r="F15" s="1"/>
      <c r="G15" s="1"/>
      <c r="H15" s="1"/>
      <c r="I15" s="1"/>
    </row>
    <row r="16" spans="3:9" x14ac:dyDescent="0.25">
      <c r="C16" s="1"/>
      <c r="D16" s="1"/>
      <c r="E16" s="1"/>
      <c r="F16" s="1"/>
      <c r="G16" s="1"/>
      <c r="H16" s="1"/>
      <c r="I16" s="1"/>
    </row>
    <row r="17" spans="3:9" x14ac:dyDescent="0.25">
      <c r="C17" s="1"/>
      <c r="D17" s="1"/>
      <c r="E17" s="1"/>
      <c r="F17" s="1"/>
      <c r="G17" s="1"/>
      <c r="H17" s="1"/>
      <c r="I17" s="1"/>
    </row>
    <row r="18" spans="3:9" x14ac:dyDescent="0.25">
      <c r="C18" s="1"/>
      <c r="D18" s="1"/>
      <c r="E18" s="1"/>
      <c r="F18" s="1"/>
      <c r="G18" s="1"/>
      <c r="H18" s="1"/>
      <c r="I18" s="1"/>
    </row>
    <row r="19" spans="3:9" x14ac:dyDescent="0.25">
      <c r="C19" s="1"/>
      <c r="D19" s="1"/>
      <c r="E19" s="1"/>
      <c r="F19" s="1"/>
      <c r="G19" s="1"/>
      <c r="H19" s="1"/>
      <c r="I19" s="1"/>
    </row>
    <row r="20" spans="3:9" x14ac:dyDescent="0.25">
      <c r="C20" s="1"/>
      <c r="D20" s="1"/>
      <c r="E20" s="1"/>
      <c r="F20" s="1"/>
      <c r="G20" s="1"/>
      <c r="H20" s="1"/>
      <c r="I20" s="1"/>
    </row>
    <row r="21" spans="3:9" x14ac:dyDescent="0.25">
      <c r="C21" s="1"/>
      <c r="D21" s="1"/>
      <c r="E21" s="1"/>
      <c r="F21" s="1"/>
      <c r="G21" s="1"/>
      <c r="H21" s="1"/>
      <c r="I21" s="1"/>
    </row>
    <row r="22" spans="3:9" x14ac:dyDescent="0.25">
      <c r="C22" s="1"/>
      <c r="D22" s="1"/>
      <c r="E22" s="1"/>
      <c r="F22" s="1"/>
      <c r="G22" s="1"/>
      <c r="H22" s="1"/>
      <c r="I22" s="1"/>
    </row>
    <row r="23" spans="3:9" x14ac:dyDescent="0.25">
      <c r="C23" s="1"/>
      <c r="D23" s="1"/>
      <c r="E23" s="1"/>
      <c r="F23" s="1"/>
      <c r="G23" s="1"/>
      <c r="H23" s="1"/>
      <c r="I23" s="1"/>
    </row>
    <row r="24" spans="3:9" x14ac:dyDescent="0.25">
      <c r="C24" s="1"/>
      <c r="D24" s="1"/>
      <c r="E24" s="1"/>
      <c r="F24" s="1"/>
      <c r="G24" s="1"/>
      <c r="H24" s="1"/>
      <c r="I24" s="1"/>
    </row>
    <row r="25" spans="3:9" x14ac:dyDescent="0.25">
      <c r="C25" s="1"/>
      <c r="D25" s="1"/>
      <c r="E25" s="1"/>
      <c r="F25" s="1"/>
      <c r="G25" s="1"/>
      <c r="H25" s="1"/>
      <c r="I25" s="1"/>
    </row>
    <row r="26" spans="3:9" x14ac:dyDescent="0.25">
      <c r="C26" s="1"/>
      <c r="D26" s="1"/>
      <c r="E26" s="1"/>
      <c r="F26" s="1"/>
      <c r="G26" s="1"/>
      <c r="H26" s="1"/>
      <c r="I26" s="1"/>
    </row>
    <row r="27" spans="3:9" x14ac:dyDescent="0.25">
      <c r="C27" s="1"/>
      <c r="D27" s="1"/>
      <c r="E27" s="1"/>
      <c r="F27" s="1"/>
      <c r="G27" s="1"/>
      <c r="H27" s="1"/>
      <c r="I27" s="1"/>
    </row>
    <row r="28" spans="3:9" x14ac:dyDescent="0.25">
      <c r="C28" s="1"/>
      <c r="D28" s="1"/>
      <c r="E28" s="1"/>
      <c r="F28" s="1"/>
      <c r="G28" s="1"/>
      <c r="H28" s="1"/>
      <c r="I28" s="1"/>
    </row>
    <row r="29" spans="3:9" x14ac:dyDescent="0.25">
      <c r="C29" s="1"/>
      <c r="D29" s="1"/>
      <c r="E29" s="1"/>
      <c r="F29" s="1"/>
      <c r="G29" s="1"/>
      <c r="H29" s="1"/>
      <c r="I29" s="1"/>
    </row>
    <row r="30" spans="3:9" x14ac:dyDescent="0.25">
      <c r="C30" s="1"/>
      <c r="D30" s="1"/>
      <c r="E30" s="1"/>
      <c r="F30" s="1"/>
      <c r="G30" s="1"/>
      <c r="H30" s="1"/>
      <c r="I30" s="1"/>
    </row>
    <row r="31" spans="3:9" x14ac:dyDescent="0.25">
      <c r="C31" s="1"/>
      <c r="D31" s="1"/>
      <c r="E31" s="1"/>
      <c r="F31" s="1"/>
      <c r="G31" s="1"/>
      <c r="H31" s="1"/>
      <c r="I31" s="1"/>
    </row>
    <row r="32" spans="3:9" x14ac:dyDescent="0.25">
      <c r="C32" s="1"/>
      <c r="D32" s="1"/>
      <c r="E32" s="1"/>
      <c r="F32" s="1"/>
      <c r="G32" s="1"/>
      <c r="H32" s="1"/>
      <c r="I32" s="1"/>
    </row>
    <row r="33" spans="3:9" x14ac:dyDescent="0.25">
      <c r="C33" s="1"/>
      <c r="D33" s="1"/>
      <c r="E33" s="1"/>
      <c r="F33" s="1"/>
      <c r="G33" s="1"/>
      <c r="H33" s="1"/>
      <c r="I33" s="1"/>
    </row>
    <row r="34" spans="3:9" x14ac:dyDescent="0.25">
      <c r="C34" s="1"/>
      <c r="D34" s="1"/>
      <c r="E34" s="1"/>
      <c r="F34" s="1"/>
      <c r="G34" s="1"/>
      <c r="H34" s="1"/>
      <c r="I34" s="1"/>
    </row>
  </sheetData>
  <sheetProtection password="DFD6" sheet="1" objects="1" scenarios="1" selectLockedCells="1"/>
  <mergeCells count="5">
    <mergeCell ref="C2:E2"/>
    <mergeCell ref="C1:E1"/>
    <mergeCell ref="C5:E5"/>
    <mergeCell ref="C8:E8"/>
    <mergeCell ref="C11:E11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3"/>
  <sheetViews>
    <sheetView topLeftCell="B4" zoomScale="90" zoomScaleNormal="90" zoomScaleSheetLayoutView="100" workbookViewId="0">
      <selection activeCell="F4" sqref="F4"/>
    </sheetView>
  </sheetViews>
  <sheetFormatPr defaultRowHeight="15" x14ac:dyDescent="0.25"/>
  <cols>
    <col min="10" max="10" width="116.42578125" customWidth="1"/>
  </cols>
  <sheetData>
    <row r="1" spans="2:10" x14ac:dyDescent="0.25">
      <c r="B1" s="19" t="s">
        <v>14</v>
      </c>
      <c r="C1" s="19"/>
      <c r="D1" s="19"/>
      <c r="E1" s="19"/>
      <c r="F1" s="19"/>
      <c r="G1" s="19"/>
      <c r="H1" s="19"/>
      <c r="J1" s="17"/>
    </row>
    <row r="2" spans="2:10" x14ac:dyDescent="0.25">
      <c r="B2" s="19"/>
      <c r="C2" s="19"/>
      <c r="D2" s="19"/>
      <c r="E2" s="19"/>
      <c r="F2" s="19"/>
      <c r="G2" s="19"/>
      <c r="H2" s="19"/>
      <c r="J2" s="17"/>
    </row>
    <row r="3" spans="2:10" x14ac:dyDescent="0.25">
      <c r="B3" s="5">
        <v>700</v>
      </c>
      <c r="C3" s="2" t="s">
        <v>0</v>
      </c>
      <c r="D3" s="2" t="s">
        <v>22</v>
      </c>
      <c r="E3" s="2" t="s">
        <v>2</v>
      </c>
      <c r="F3" s="12" t="s">
        <v>23</v>
      </c>
      <c r="G3" s="3" t="s">
        <v>5</v>
      </c>
      <c r="H3" s="3">
        <f>(C4*D4)-E4-F4</f>
        <v>158</v>
      </c>
      <c r="J3" s="17"/>
    </row>
    <row r="4" spans="2:10" x14ac:dyDescent="0.25">
      <c r="B4" s="1"/>
      <c r="C4" s="2">
        <v>1.2</v>
      </c>
      <c r="D4" s="2">
        <f>B3</f>
        <v>700</v>
      </c>
      <c r="E4" s="2">
        <v>664</v>
      </c>
      <c r="F4" s="4">
        <v>18</v>
      </c>
      <c r="G4" s="1"/>
      <c r="H4" s="1"/>
      <c r="J4" s="17"/>
    </row>
    <row r="5" spans="2:10" x14ac:dyDescent="0.25">
      <c r="B5" s="1"/>
      <c r="C5" s="2" t="s">
        <v>1</v>
      </c>
      <c r="D5" s="2" t="s">
        <v>4</v>
      </c>
      <c r="E5" s="2" t="s">
        <v>6</v>
      </c>
      <c r="F5" s="13" t="s">
        <v>3</v>
      </c>
      <c r="G5" s="3" t="s">
        <v>7</v>
      </c>
      <c r="H5" s="3">
        <f>D4-H3-E6-(2*F4)+F6</f>
        <v>115</v>
      </c>
      <c r="J5" s="17"/>
    </row>
    <row r="6" spans="2:10" x14ac:dyDescent="0.25">
      <c r="B6" s="1"/>
      <c r="C6" s="2">
        <f>B3</f>
        <v>700</v>
      </c>
      <c r="D6" s="2">
        <f>H3</f>
        <v>158</v>
      </c>
      <c r="E6" s="2">
        <v>409</v>
      </c>
      <c r="F6" s="4">
        <v>18</v>
      </c>
      <c r="G6" s="1"/>
      <c r="H6" s="1"/>
      <c r="J6" s="17"/>
    </row>
    <row r="7" spans="2:10" x14ac:dyDescent="0.25">
      <c r="B7" s="19" t="s">
        <v>13</v>
      </c>
      <c r="C7" s="19"/>
      <c r="D7" s="19"/>
      <c r="E7" s="19"/>
      <c r="F7" s="19"/>
      <c r="G7" s="19"/>
      <c r="H7" s="19"/>
      <c r="J7" s="17"/>
    </row>
    <row r="8" spans="2:10" x14ac:dyDescent="0.25">
      <c r="B8" s="19"/>
      <c r="C8" s="19"/>
      <c r="D8" s="19"/>
      <c r="E8" s="19"/>
      <c r="F8" s="19"/>
      <c r="G8" s="19"/>
      <c r="H8" s="19"/>
      <c r="J8" s="17"/>
    </row>
    <row r="9" spans="2:10" x14ac:dyDescent="0.25">
      <c r="B9" s="5">
        <v>730</v>
      </c>
      <c r="C9" s="2" t="s">
        <v>0</v>
      </c>
      <c r="D9" s="2" t="s">
        <v>22</v>
      </c>
      <c r="E9" s="2" t="s">
        <v>2</v>
      </c>
      <c r="F9" s="12" t="s">
        <v>23</v>
      </c>
      <c r="G9" s="3" t="s">
        <v>5</v>
      </c>
      <c r="H9" s="3">
        <f>(C10*D10)-E10-F10</f>
        <v>122</v>
      </c>
      <c r="J9" s="17"/>
    </row>
    <row r="10" spans="2:10" x14ac:dyDescent="0.25">
      <c r="B10" s="1"/>
      <c r="C10" s="2">
        <v>1.2</v>
      </c>
      <c r="D10" s="2">
        <f>B9</f>
        <v>730</v>
      </c>
      <c r="E10" s="2">
        <v>736</v>
      </c>
      <c r="F10" s="4">
        <v>18</v>
      </c>
      <c r="G10" s="1"/>
      <c r="H10" s="1"/>
      <c r="J10" s="17"/>
    </row>
    <row r="11" spans="2:10" x14ac:dyDescent="0.25">
      <c r="B11" s="1"/>
      <c r="C11" s="2" t="s">
        <v>1</v>
      </c>
      <c r="D11" s="2" t="s">
        <v>4</v>
      </c>
      <c r="E11" s="2" t="s">
        <v>6</v>
      </c>
      <c r="F11" s="13" t="s">
        <v>3</v>
      </c>
      <c r="G11" s="3" t="s">
        <v>7</v>
      </c>
      <c r="H11" s="3">
        <f>D10-H9-E12-(2*F10)+F12</f>
        <v>151</v>
      </c>
      <c r="J11" s="17"/>
    </row>
    <row r="12" spans="2:10" x14ac:dyDescent="0.25">
      <c r="B12" s="1"/>
      <c r="C12" s="2">
        <f>B9</f>
        <v>730</v>
      </c>
      <c r="D12" s="2">
        <f>H9</f>
        <v>122</v>
      </c>
      <c r="E12" s="2">
        <v>439</v>
      </c>
      <c r="F12" s="4">
        <v>18</v>
      </c>
      <c r="G12" s="1"/>
      <c r="H12" s="1"/>
      <c r="J12" s="17"/>
    </row>
    <row r="13" spans="2:10" x14ac:dyDescent="0.25">
      <c r="B13" s="19" t="s">
        <v>12</v>
      </c>
      <c r="C13" s="19"/>
      <c r="D13" s="19"/>
      <c r="E13" s="19"/>
      <c r="F13" s="19"/>
      <c r="G13" s="19"/>
      <c r="H13" s="19"/>
      <c r="J13" s="17"/>
    </row>
    <row r="14" spans="2:10" x14ac:dyDescent="0.25">
      <c r="B14" s="19"/>
      <c r="C14" s="19"/>
      <c r="D14" s="19"/>
      <c r="E14" s="19"/>
      <c r="F14" s="19"/>
      <c r="G14" s="19"/>
      <c r="H14" s="19"/>
      <c r="J14" s="17"/>
    </row>
    <row r="15" spans="2:10" x14ac:dyDescent="0.25">
      <c r="B15" s="5">
        <v>788</v>
      </c>
      <c r="C15" s="2" t="s">
        <v>0</v>
      </c>
      <c r="D15" s="2" t="s">
        <v>22</v>
      </c>
      <c r="E15" s="2" t="s">
        <v>2</v>
      </c>
      <c r="F15" s="12" t="s">
        <v>23</v>
      </c>
      <c r="G15" s="3" t="s">
        <v>5</v>
      </c>
      <c r="H15" s="3">
        <f>(C16*D16)-E16-F16</f>
        <v>126</v>
      </c>
      <c r="J15" s="17"/>
    </row>
    <row r="16" spans="2:10" x14ac:dyDescent="0.25">
      <c r="B16" s="1"/>
      <c r="C16" s="2">
        <v>1</v>
      </c>
      <c r="D16" s="2">
        <f>B15</f>
        <v>788</v>
      </c>
      <c r="E16" s="2">
        <v>644</v>
      </c>
      <c r="F16" s="4">
        <v>18</v>
      </c>
      <c r="G16" s="1"/>
      <c r="H16" s="1"/>
      <c r="J16" s="17"/>
    </row>
    <row r="17" spans="2:12" x14ac:dyDescent="0.25">
      <c r="B17" s="1"/>
      <c r="C17" s="2" t="s">
        <v>1</v>
      </c>
      <c r="D17" s="2" t="s">
        <v>4</v>
      </c>
      <c r="E17" s="2" t="s">
        <v>6</v>
      </c>
      <c r="F17" s="13" t="s">
        <v>3</v>
      </c>
      <c r="G17" s="3" t="s">
        <v>7</v>
      </c>
      <c r="H17" s="3">
        <f>D16-H15-E18-(2*F16)+F18</f>
        <v>177</v>
      </c>
      <c r="J17" s="17"/>
    </row>
    <row r="18" spans="2:12" x14ac:dyDescent="0.25">
      <c r="B18" s="1"/>
      <c r="C18" s="2">
        <f>B15</f>
        <v>788</v>
      </c>
      <c r="D18" s="2">
        <f>H15</f>
        <v>126</v>
      </c>
      <c r="E18" s="2">
        <v>467</v>
      </c>
      <c r="F18" s="4">
        <v>18</v>
      </c>
      <c r="G18" s="1"/>
      <c r="H18" s="1"/>
      <c r="J18" s="17"/>
    </row>
    <row r="19" spans="2:12" x14ac:dyDescent="0.25">
      <c r="B19" s="19" t="s">
        <v>8</v>
      </c>
      <c r="C19" s="19"/>
      <c r="D19" s="19"/>
      <c r="E19" s="19"/>
      <c r="F19" s="19"/>
      <c r="G19" s="19"/>
      <c r="H19" s="19"/>
      <c r="J19" s="17"/>
    </row>
    <row r="20" spans="2:12" x14ac:dyDescent="0.25">
      <c r="B20" s="19"/>
      <c r="C20" s="19"/>
      <c r="D20" s="19"/>
      <c r="E20" s="19"/>
      <c r="F20" s="19"/>
      <c r="G20" s="19"/>
      <c r="H20" s="19"/>
      <c r="J20" s="17"/>
    </row>
    <row r="21" spans="2:12" x14ac:dyDescent="0.25">
      <c r="B21" s="5">
        <v>900</v>
      </c>
      <c r="C21" s="2" t="s">
        <v>0</v>
      </c>
      <c r="D21" s="2" t="s">
        <v>22</v>
      </c>
      <c r="E21" s="2" t="s">
        <v>2</v>
      </c>
      <c r="F21" s="12" t="s">
        <v>23</v>
      </c>
      <c r="G21" s="3" t="s">
        <v>5</v>
      </c>
      <c r="H21" s="3">
        <f>(C22*D22)-E22-F22</f>
        <v>180</v>
      </c>
      <c r="J21" s="17"/>
    </row>
    <row r="22" spans="2:12" x14ac:dyDescent="0.25">
      <c r="B22" s="1"/>
      <c r="C22" s="2">
        <v>1.2</v>
      </c>
      <c r="D22" s="2">
        <f>B21</f>
        <v>900</v>
      </c>
      <c r="E22" s="2">
        <v>882</v>
      </c>
      <c r="F22" s="4">
        <v>18</v>
      </c>
      <c r="G22" s="1"/>
      <c r="H22" s="1"/>
      <c r="J22" s="17"/>
    </row>
    <row r="23" spans="2:12" x14ac:dyDescent="0.25">
      <c r="B23" s="1"/>
      <c r="C23" s="2" t="s">
        <v>1</v>
      </c>
      <c r="D23" s="2" t="s">
        <v>4</v>
      </c>
      <c r="E23" s="2" t="s">
        <v>6</v>
      </c>
      <c r="F23" s="13" t="s">
        <v>3</v>
      </c>
      <c r="G23" s="3" t="s">
        <v>7</v>
      </c>
      <c r="H23" s="3">
        <f>D22-H21-E24-(2*F22)+F24</f>
        <v>201</v>
      </c>
      <c r="J23" s="17"/>
    </row>
    <row r="24" spans="2:12" x14ac:dyDescent="0.25">
      <c r="B24" s="1"/>
      <c r="C24" s="2">
        <f>B21</f>
        <v>900</v>
      </c>
      <c r="D24" s="2">
        <f>H21</f>
        <v>180</v>
      </c>
      <c r="E24" s="2">
        <v>501</v>
      </c>
      <c r="F24" s="4">
        <v>18</v>
      </c>
      <c r="G24" s="1"/>
      <c r="H24" s="1"/>
      <c r="J24" s="17"/>
    </row>
    <row r="25" spans="2:12" x14ac:dyDescent="0.25">
      <c r="B25" s="19" t="s">
        <v>9</v>
      </c>
      <c r="C25" s="19"/>
      <c r="D25" s="19"/>
      <c r="E25" s="19"/>
      <c r="F25" s="19"/>
      <c r="G25" s="19"/>
      <c r="H25" s="19"/>
      <c r="J25" s="17"/>
    </row>
    <row r="26" spans="2:12" x14ac:dyDescent="0.25">
      <c r="B26" s="19"/>
      <c r="C26" s="19"/>
      <c r="D26" s="19"/>
      <c r="E26" s="19"/>
      <c r="F26" s="19"/>
      <c r="G26" s="19"/>
      <c r="H26" s="19"/>
      <c r="J26" s="17"/>
      <c r="L26" s="6"/>
    </row>
    <row r="27" spans="2:12" x14ac:dyDescent="0.25">
      <c r="B27" s="5">
        <v>930</v>
      </c>
      <c r="C27" s="2" t="s">
        <v>0</v>
      </c>
      <c r="D27" s="2" t="s">
        <v>22</v>
      </c>
      <c r="E27" s="2" t="s">
        <v>2</v>
      </c>
      <c r="F27" s="12" t="s">
        <v>23</v>
      </c>
      <c r="G27" s="3" t="s">
        <v>5</v>
      </c>
      <c r="H27" s="3">
        <f>(C28*D28)-E28-F28</f>
        <v>140.00000000000011</v>
      </c>
      <c r="J27" s="17"/>
    </row>
    <row r="28" spans="2:12" x14ac:dyDescent="0.25">
      <c r="B28" s="1"/>
      <c r="C28" s="2">
        <v>1.1000000000000001</v>
      </c>
      <c r="D28" s="2">
        <f>B27</f>
        <v>930</v>
      </c>
      <c r="E28" s="2">
        <v>865</v>
      </c>
      <c r="F28" s="4">
        <v>18</v>
      </c>
      <c r="G28" s="1"/>
      <c r="H28" s="1"/>
      <c r="J28" s="17"/>
    </row>
    <row r="29" spans="2:12" x14ac:dyDescent="0.25">
      <c r="B29" s="1"/>
      <c r="C29" s="2" t="s">
        <v>1</v>
      </c>
      <c r="D29" s="2" t="s">
        <v>4</v>
      </c>
      <c r="E29" s="2" t="s">
        <v>6</v>
      </c>
      <c r="F29" s="2" t="s">
        <v>3</v>
      </c>
      <c r="G29" s="3" t="s">
        <v>7</v>
      </c>
      <c r="H29" s="3">
        <f>D28-H27-E30-(2*F28)+F30</f>
        <v>238.99999999999989</v>
      </c>
      <c r="J29" s="17"/>
    </row>
    <row r="30" spans="2:12" x14ac:dyDescent="0.25">
      <c r="B30" s="1"/>
      <c r="C30" s="2">
        <f>B27</f>
        <v>930</v>
      </c>
      <c r="D30" s="2">
        <f>H27</f>
        <v>140.00000000000011</v>
      </c>
      <c r="E30" s="2">
        <v>533</v>
      </c>
      <c r="F30" s="4">
        <v>18</v>
      </c>
      <c r="G30" s="1"/>
      <c r="H30" s="1"/>
      <c r="J30" s="17"/>
    </row>
    <row r="31" spans="2:12" x14ac:dyDescent="0.25">
      <c r="B31" s="19" t="s">
        <v>10</v>
      </c>
      <c r="C31" s="19"/>
      <c r="D31" s="19"/>
      <c r="E31" s="19"/>
      <c r="F31" s="19"/>
      <c r="G31" s="19"/>
      <c r="H31" s="19"/>
      <c r="J31" s="17"/>
    </row>
    <row r="32" spans="2:12" x14ac:dyDescent="0.25">
      <c r="B32" s="19"/>
      <c r="C32" s="19"/>
      <c r="D32" s="19"/>
      <c r="E32" s="19"/>
      <c r="F32" s="19"/>
      <c r="G32" s="19"/>
      <c r="H32" s="19"/>
      <c r="J32" s="17"/>
    </row>
    <row r="33" spans="2:10" x14ac:dyDescent="0.25">
      <c r="B33" s="5">
        <v>1000</v>
      </c>
      <c r="C33" s="2" t="s">
        <v>0</v>
      </c>
      <c r="D33" s="2" t="s">
        <v>22</v>
      </c>
      <c r="E33" s="2" t="s">
        <v>2</v>
      </c>
      <c r="F33" s="12" t="s">
        <v>23</v>
      </c>
      <c r="G33" s="3" t="s">
        <v>5</v>
      </c>
      <c r="H33" s="3">
        <f>(C34*D34)-E34-F34</f>
        <v>167</v>
      </c>
      <c r="J33" s="17"/>
    </row>
    <row r="34" spans="2:10" x14ac:dyDescent="0.25">
      <c r="B34" s="1"/>
      <c r="C34" s="2">
        <v>1.1000000000000001</v>
      </c>
      <c r="D34" s="2">
        <f>B33</f>
        <v>1000</v>
      </c>
      <c r="E34" s="2">
        <v>915</v>
      </c>
      <c r="F34" s="4">
        <v>18</v>
      </c>
      <c r="G34" s="1"/>
      <c r="H34" s="1"/>
      <c r="J34" s="17"/>
    </row>
    <row r="35" spans="2:10" x14ac:dyDescent="0.25">
      <c r="B35" s="1"/>
      <c r="C35" s="2" t="s">
        <v>1</v>
      </c>
      <c r="D35" s="2" t="s">
        <v>4</v>
      </c>
      <c r="E35" s="2" t="s">
        <v>6</v>
      </c>
      <c r="F35" s="13" t="s">
        <v>3</v>
      </c>
      <c r="G35" s="3" t="s">
        <v>7</v>
      </c>
      <c r="H35" s="3">
        <f>D34-H33-E36-(2*F34)+F36</f>
        <v>258</v>
      </c>
      <c r="J35" s="17"/>
    </row>
    <row r="36" spans="2:10" x14ac:dyDescent="0.25">
      <c r="B36" s="1"/>
      <c r="C36" s="2">
        <f>B33</f>
        <v>1000</v>
      </c>
      <c r="D36" s="2">
        <f>H33</f>
        <v>167</v>
      </c>
      <c r="E36" s="2">
        <v>557</v>
      </c>
      <c r="F36" s="4">
        <v>18</v>
      </c>
      <c r="G36" s="1"/>
      <c r="H36" s="1"/>
      <c r="J36" s="17"/>
    </row>
    <row r="37" spans="2:10" x14ac:dyDescent="0.25">
      <c r="B37" s="19" t="s">
        <v>11</v>
      </c>
      <c r="C37" s="19"/>
      <c r="D37" s="19"/>
      <c r="E37" s="19"/>
      <c r="F37" s="19"/>
      <c r="G37" s="19"/>
      <c r="H37" s="19"/>
      <c r="J37" s="17"/>
    </row>
    <row r="38" spans="2:10" x14ac:dyDescent="0.25">
      <c r="B38" s="19"/>
      <c r="C38" s="19"/>
      <c r="D38" s="19"/>
      <c r="E38" s="19"/>
      <c r="F38" s="19"/>
      <c r="G38" s="19"/>
      <c r="H38" s="19"/>
      <c r="J38" s="17"/>
    </row>
    <row r="39" spans="2:10" x14ac:dyDescent="0.25">
      <c r="B39" s="5">
        <v>1040</v>
      </c>
      <c r="C39" s="2" t="s">
        <v>0</v>
      </c>
      <c r="D39" s="2" t="s">
        <v>22</v>
      </c>
      <c r="E39" s="2" t="s">
        <v>2</v>
      </c>
      <c r="F39" s="12" t="s">
        <v>23</v>
      </c>
      <c r="G39" s="3" t="s">
        <v>5</v>
      </c>
      <c r="H39" s="3">
        <f>(C40*D40)-E40-F40</f>
        <v>172</v>
      </c>
      <c r="J39" s="17"/>
    </row>
    <row r="40" spans="2:10" x14ac:dyDescent="0.25">
      <c r="B40" s="1"/>
      <c r="C40" s="2">
        <v>1.1000000000000001</v>
      </c>
      <c r="D40" s="2">
        <f>B39</f>
        <v>1040</v>
      </c>
      <c r="E40" s="2">
        <v>954</v>
      </c>
      <c r="F40" s="4">
        <v>18</v>
      </c>
      <c r="G40" s="1"/>
      <c r="H40" s="1"/>
      <c r="J40" s="17"/>
    </row>
    <row r="41" spans="2:10" x14ac:dyDescent="0.25">
      <c r="B41" s="1"/>
      <c r="C41" s="2" t="s">
        <v>1</v>
      </c>
      <c r="D41" s="2" t="s">
        <v>4</v>
      </c>
      <c r="E41" s="2" t="s">
        <v>6</v>
      </c>
      <c r="F41" s="13" t="s">
        <v>3</v>
      </c>
      <c r="G41" s="3" t="s">
        <v>7</v>
      </c>
      <c r="H41" s="3">
        <f>D40-H39-E42-(2*F40)+F42</f>
        <v>274</v>
      </c>
      <c r="J41" s="17"/>
    </row>
    <row r="42" spans="2:10" x14ac:dyDescent="0.25">
      <c r="B42" s="1"/>
      <c r="C42" s="10">
        <f>B39</f>
        <v>1040</v>
      </c>
      <c r="D42" s="10">
        <f>H39</f>
        <v>172</v>
      </c>
      <c r="E42" s="10">
        <v>576</v>
      </c>
      <c r="F42" s="11">
        <v>18</v>
      </c>
      <c r="G42" s="1"/>
      <c r="H42" s="1"/>
      <c r="J42" s="17"/>
    </row>
    <row r="43" spans="2:10" ht="40.5" customHeight="1" x14ac:dyDescent="0.55000000000000004">
      <c r="B43" s="18" t="s">
        <v>24</v>
      </c>
      <c r="C43" s="18"/>
      <c r="D43" s="18"/>
      <c r="E43" s="18"/>
      <c r="F43" s="18"/>
      <c r="G43" s="18"/>
      <c r="H43" s="18"/>
      <c r="I43" s="18"/>
    </row>
  </sheetData>
  <sheetProtection password="DFD6" sheet="1" objects="1" scenarios="1" selectLockedCells="1"/>
  <mergeCells count="9">
    <mergeCell ref="B43:I43"/>
    <mergeCell ref="B1:H2"/>
    <mergeCell ref="J1:J42"/>
    <mergeCell ref="B7:H8"/>
    <mergeCell ref="B13:H14"/>
    <mergeCell ref="B19:H20"/>
    <mergeCell ref="B25:H26"/>
    <mergeCell ref="B31:H32"/>
    <mergeCell ref="B37:H38"/>
  </mergeCells>
  <pageMargins left="0.2" right="0.22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3"/>
  <sheetViews>
    <sheetView tabSelected="1" topLeftCell="B3" zoomScale="90" zoomScaleNormal="90" zoomScaleSheetLayoutView="100" workbookViewId="0">
      <selection activeCell="F4" sqref="F4"/>
    </sheetView>
  </sheetViews>
  <sheetFormatPr defaultRowHeight="15" x14ac:dyDescent="0.25"/>
  <cols>
    <col min="10" max="10" width="116.42578125" customWidth="1"/>
    <col min="11" max="11" width="35.7109375" customWidth="1"/>
  </cols>
  <sheetData>
    <row r="1" spans="2:11" x14ac:dyDescent="0.25">
      <c r="B1" s="19" t="s">
        <v>14</v>
      </c>
      <c r="C1" s="19"/>
      <c r="D1" s="19"/>
      <c r="E1" s="19"/>
      <c r="F1" s="19"/>
      <c r="G1" s="19"/>
      <c r="H1" s="19"/>
      <c r="J1" s="20"/>
      <c r="K1" s="21"/>
    </row>
    <row r="2" spans="2:11" x14ac:dyDescent="0.25">
      <c r="B2" s="19"/>
      <c r="C2" s="19"/>
      <c r="D2" s="19"/>
      <c r="E2" s="19"/>
      <c r="F2" s="19"/>
      <c r="G2" s="19"/>
      <c r="H2" s="19"/>
      <c r="J2" s="20"/>
      <c r="K2" s="21"/>
    </row>
    <row r="3" spans="2:11" x14ac:dyDescent="0.25">
      <c r="B3" s="5">
        <v>700</v>
      </c>
      <c r="C3" s="2" t="s">
        <v>0</v>
      </c>
      <c r="D3" s="2" t="s">
        <v>1</v>
      </c>
      <c r="E3" s="2" t="s">
        <v>2</v>
      </c>
      <c r="F3" s="13" t="s">
        <v>3</v>
      </c>
      <c r="G3" s="3" t="s">
        <v>5</v>
      </c>
      <c r="H3" s="3" t="e">
        <f>(C4*D4)-E4-F4</f>
        <v>#VALUE!</v>
      </c>
      <c r="J3" s="20"/>
      <c r="K3" s="21"/>
    </row>
    <row r="4" spans="2:11" x14ac:dyDescent="0.25">
      <c r="B4" s="1"/>
      <c r="C4" s="2">
        <v>1.2</v>
      </c>
      <c r="D4" s="2">
        <f>B3</f>
        <v>700</v>
      </c>
      <c r="E4" s="2">
        <v>664</v>
      </c>
      <c r="F4" s="4" t="s">
        <v>26</v>
      </c>
      <c r="G4" s="1"/>
      <c r="H4" s="1"/>
      <c r="J4" s="20"/>
      <c r="K4" s="21"/>
    </row>
    <row r="5" spans="2:11" x14ac:dyDescent="0.25">
      <c r="B5" s="1"/>
      <c r="C5" s="2" t="s">
        <v>1</v>
      </c>
      <c r="D5" s="2" t="s">
        <v>4</v>
      </c>
      <c r="E5" s="2" t="s">
        <v>6</v>
      </c>
      <c r="F5" s="15" t="s">
        <v>3</v>
      </c>
      <c r="G5" s="3" t="s">
        <v>7</v>
      </c>
      <c r="H5" s="3" t="e">
        <f>C6-D6-E6-F6</f>
        <v>#VALUE!</v>
      </c>
      <c r="J5" s="20"/>
      <c r="K5" s="21"/>
    </row>
    <row r="6" spans="2:11" x14ac:dyDescent="0.25">
      <c r="B6" s="1"/>
      <c r="C6" s="2">
        <f>B3</f>
        <v>700</v>
      </c>
      <c r="D6" s="2" t="e">
        <f>H3</f>
        <v>#VALUE!</v>
      </c>
      <c r="E6" s="2">
        <v>409</v>
      </c>
      <c r="F6" s="14" t="str">
        <f>F4</f>
        <v>.</v>
      </c>
      <c r="G6" s="1"/>
      <c r="H6" s="1"/>
      <c r="J6" s="20"/>
      <c r="K6" s="21"/>
    </row>
    <row r="7" spans="2:11" x14ac:dyDescent="0.25">
      <c r="B7" s="19" t="s">
        <v>13</v>
      </c>
      <c r="C7" s="19"/>
      <c r="D7" s="19"/>
      <c r="E7" s="19"/>
      <c r="F7" s="19"/>
      <c r="G7" s="19"/>
      <c r="H7" s="19"/>
      <c r="J7" s="20"/>
      <c r="K7" s="21"/>
    </row>
    <row r="8" spans="2:11" x14ac:dyDescent="0.25">
      <c r="B8" s="19"/>
      <c r="C8" s="19"/>
      <c r="D8" s="19"/>
      <c r="E8" s="19"/>
      <c r="F8" s="19"/>
      <c r="G8" s="19"/>
      <c r="H8" s="19"/>
      <c r="J8" s="20"/>
      <c r="K8" s="21"/>
    </row>
    <row r="9" spans="2:11" x14ac:dyDescent="0.25">
      <c r="B9" s="5">
        <v>730</v>
      </c>
      <c r="C9" s="2" t="s">
        <v>0</v>
      </c>
      <c r="D9" s="2" t="s">
        <v>1</v>
      </c>
      <c r="E9" s="2" t="s">
        <v>2</v>
      </c>
      <c r="F9" s="13" t="s">
        <v>3</v>
      </c>
      <c r="G9" s="3" t="s">
        <v>5</v>
      </c>
      <c r="H9" s="3">
        <f>(C10*D10)-E10-F10</f>
        <v>123</v>
      </c>
      <c r="J9" s="20"/>
      <c r="K9" s="21"/>
    </row>
    <row r="10" spans="2:11" x14ac:dyDescent="0.25">
      <c r="B10" s="1"/>
      <c r="C10" s="2">
        <v>1.2</v>
      </c>
      <c r="D10" s="2">
        <f>B9</f>
        <v>730</v>
      </c>
      <c r="E10" s="2">
        <v>736</v>
      </c>
      <c r="F10" s="4">
        <v>17</v>
      </c>
      <c r="G10" s="1"/>
      <c r="H10" s="1"/>
      <c r="J10" s="20"/>
      <c r="K10" s="21"/>
    </row>
    <row r="11" spans="2:11" x14ac:dyDescent="0.25">
      <c r="B11" s="1"/>
      <c r="C11" s="2" t="s">
        <v>1</v>
      </c>
      <c r="D11" s="2" t="s">
        <v>4</v>
      </c>
      <c r="E11" s="2" t="s">
        <v>6</v>
      </c>
      <c r="F11" s="15" t="s">
        <v>3</v>
      </c>
      <c r="G11" s="3" t="s">
        <v>7</v>
      </c>
      <c r="H11" s="3">
        <f>C12-D12-E12-F12</f>
        <v>151</v>
      </c>
      <c r="J11" s="20"/>
      <c r="K11" s="21"/>
    </row>
    <row r="12" spans="2:11" x14ac:dyDescent="0.25">
      <c r="B12" s="1"/>
      <c r="C12" s="2">
        <f>B9</f>
        <v>730</v>
      </c>
      <c r="D12" s="2">
        <f>H9</f>
        <v>123</v>
      </c>
      <c r="E12" s="2">
        <v>439</v>
      </c>
      <c r="F12" s="14">
        <f>F10</f>
        <v>17</v>
      </c>
      <c r="G12" s="1"/>
      <c r="H12" s="1"/>
      <c r="J12" s="20"/>
      <c r="K12" s="21"/>
    </row>
    <row r="13" spans="2:11" x14ac:dyDescent="0.25">
      <c r="B13" s="19" t="s">
        <v>12</v>
      </c>
      <c r="C13" s="19"/>
      <c r="D13" s="19"/>
      <c r="E13" s="19"/>
      <c r="F13" s="19"/>
      <c r="G13" s="19"/>
      <c r="H13" s="19"/>
      <c r="J13" s="20"/>
      <c r="K13" s="21"/>
    </row>
    <row r="14" spans="2:11" x14ac:dyDescent="0.25">
      <c r="B14" s="19"/>
      <c r="C14" s="19"/>
      <c r="D14" s="19"/>
      <c r="E14" s="19"/>
      <c r="F14" s="19"/>
      <c r="G14" s="19"/>
      <c r="H14" s="19"/>
      <c r="J14" s="20"/>
      <c r="K14" s="21"/>
    </row>
    <row r="15" spans="2:11" x14ac:dyDescent="0.25">
      <c r="B15" s="5">
        <v>788</v>
      </c>
      <c r="C15" s="2" t="s">
        <v>0</v>
      </c>
      <c r="D15" s="2" t="s">
        <v>1</v>
      </c>
      <c r="E15" s="2" t="s">
        <v>2</v>
      </c>
      <c r="F15" s="13" t="s">
        <v>3</v>
      </c>
      <c r="G15" s="3" t="s">
        <v>5</v>
      </c>
      <c r="H15" s="3">
        <f>(C16*D16)-E16-F16</f>
        <v>127</v>
      </c>
      <c r="J15" s="20"/>
      <c r="K15" s="21"/>
    </row>
    <row r="16" spans="2:11" x14ac:dyDescent="0.25">
      <c r="B16" s="1"/>
      <c r="C16" s="2">
        <v>1</v>
      </c>
      <c r="D16" s="2">
        <f>B15</f>
        <v>788</v>
      </c>
      <c r="E16" s="2">
        <v>644</v>
      </c>
      <c r="F16" s="4">
        <v>17</v>
      </c>
      <c r="G16" s="1"/>
      <c r="H16" s="1"/>
      <c r="J16" s="20"/>
      <c r="K16" s="21"/>
    </row>
    <row r="17" spans="2:12" x14ac:dyDescent="0.25">
      <c r="B17" s="1"/>
      <c r="C17" s="2" t="s">
        <v>1</v>
      </c>
      <c r="D17" s="2" t="s">
        <v>4</v>
      </c>
      <c r="E17" s="2" t="s">
        <v>6</v>
      </c>
      <c r="F17" s="15" t="s">
        <v>3</v>
      </c>
      <c r="G17" s="3" t="s">
        <v>7</v>
      </c>
      <c r="H17" s="3">
        <f>C18-D18-E18-F18</f>
        <v>177</v>
      </c>
      <c r="J17" s="20"/>
      <c r="K17" s="21"/>
    </row>
    <row r="18" spans="2:12" x14ac:dyDescent="0.25">
      <c r="B18" s="1"/>
      <c r="C18" s="2">
        <f>B15</f>
        <v>788</v>
      </c>
      <c r="D18" s="2">
        <f>H15</f>
        <v>127</v>
      </c>
      <c r="E18" s="2">
        <v>467</v>
      </c>
      <c r="F18" s="14">
        <f>F16</f>
        <v>17</v>
      </c>
      <c r="G18" s="1"/>
      <c r="H18" s="1"/>
      <c r="J18" s="20"/>
      <c r="K18" s="21"/>
    </row>
    <row r="19" spans="2:12" x14ac:dyDescent="0.25">
      <c r="B19" s="19" t="s">
        <v>8</v>
      </c>
      <c r="C19" s="19"/>
      <c r="D19" s="19"/>
      <c r="E19" s="19"/>
      <c r="F19" s="19"/>
      <c r="G19" s="19"/>
      <c r="H19" s="19"/>
      <c r="J19" s="20"/>
      <c r="K19" s="21"/>
    </row>
    <row r="20" spans="2:12" x14ac:dyDescent="0.25">
      <c r="B20" s="19"/>
      <c r="C20" s="19"/>
      <c r="D20" s="19"/>
      <c r="E20" s="19"/>
      <c r="F20" s="19"/>
      <c r="G20" s="19"/>
      <c r="H20" s="19"/>
      <c r="J20" s="20"/>
      <c r="K20" s="21"/>
    </row>
    <row r="21" spans="2:12" x14ac:dyDescent="0.25">
      <c r="B21" s="5">
        <v>840</v>
      </c>
      <c r="C21" s="2" t="s">
        <v>0</v>
      </c>
      <c r="D21" s="2" t="s">
        <v>1</v>
      </c>
      <c r="E21" s="2" t="s">
        <v>2</v>
      </c>
      <c r="F21" s="13" t="s">
        <v>3</v>
      </c>
      <c r="G21" s="3" t="s">
        <v>5</v>
      </c>
      <c r="H21" s="3">
        <f>(C22*D22)-E22-F22</f>
        <v>109</v>
      </c>
      <c r="J21" s="20"/>
      <c r="K21" s="21"/>
    </row>
    <row r="22" spans="2:12" x14ac:dyDescent="0.25">
      <c r="B22" s="1"/>
      <c r="C22" s="2">
        <v>1.2</v>
      </c>
      <c r="D22" s="2">
        <f>B21</f>
        <v>840</v>
      </c>
      <c r="E22" s="2">
        <v>882</v>
      </c>
      <c r="F22" s="4">
        <v>17</v>
      </c>
      <c r="G22" s="1"/>
      <c r="H22" s="1"/>
      <c r="J22" s="20"/>
      <c r="K22" s="21"/>
    </row>
    <row r="23" spans="2:12" x14ac:dyDescent="0.25">
      <c r="B23" s="1"/>
      <c r="C23" s="2" t="s">
        <v>1</v>
      </c>
      <c r="D23" s="2" t="s">
        <v>4</v>
      </c>
      <c r="E23" s="2" t="s">
        <v>6</v>
      </c>
      <c r="F23" s="15" t="s">
        <v>3</v>
      </c>
      <c r="G23" s="3" t="s">
        <v>7</v>
      </c>
      <c r="H23" s="3">
        <f>C24-D24-E24-F24</f>
        <v>213</v>
      </c>
      <c r="J23" s="20"/>
      <c r="K23" s="21"/>
    </row>
    <row r="24" spans="2:12" x14ac:dyDescent="0.25">
      <c r="B24" s="1"/>
      <c r="C24" s="2">
        <f>B21</f>
        <v>840</v>
      </c>
      <c r="D24" s="2">
        <f>H21</f>
        <v>109</v>
      </c>
      <c r="E24" s="2">
        <v>501</v>
      </c>
      <c r="F24" s="14">
        <f>F22</f>
        <v>17</v>
      </c>
      <c r="G24" s="1"/>
      <c r="H24" s="1"/>
      <c r="J24" s="20"/>
      <c r="K24" s="21"/>
    </row>
    <row r="25" spans="2:12" x14ac:dyDescent="0.25">
      <c r="B25" s="19" t="s">
        <v>9</v>
      </c>
      <c r="C25" s="19"/>
      <c r="D25" s="19"/>
      <c r="E25" s="19"/>
      <c r="F25" s="19"/>
      <c r="G25" s="19"/>
      <c r="H25" s="19"/>
      <c r="J25" s="20"/>
      <c r="K25" s="21"/>
    </row>
    <row r="26" spans="2:12" x14ac:dyDescent="0.25">
      <c r="B26" s="19"/>
      <c r="C26" s="19"/>
      <c r="D26" s="19"/>
      <c r="E26" s="19"/>
      <c r="F26" s="19"/>
      <c r="G26" s="19"/>
      <c r="H26" s="19"/>
      <c r="J26" s="20"/>
      <c r="K26" s="21"/>
      <c r="L26" s="6"/>
    </row>
    <row r="27" spans="2:12" x14ac:dyDescent="0.25">
      <c r="B27" s="5">
        <v>920</v>
      </c>
      <c r="C27" s="2" t="s">
        <v>0</v>
      </c>
      <c r="D27" s="2" t="s">
        <v>1</v>
      </c>
      <c r="E27" s="2" t="s">
        <v>2</v>
      </c>
      <c r="F27" s="13" t="s">
        <v>3</v>
      </c>
      <c r="G27" s="3" t="s">
        <v>5</v>
      </c>
      <c r="H27" s="3">
        <f>(C28*D28)-E28-F28</f>
        <v>130.00000000000011</v>
      </c>
      <c r="J27" s="20"/>
      <c r="K27" s="21"/>
    </row>
    <row r="28" spans="2:12" x14ac:dyDescent="0.25">
      <c r="B28" s="1"/>
      <c r="C28" s="2">
        <v>1.1000000000000001</v>
      </c>
      <c r="D28" s="2">
        <f>B27</f>
        <v>920</v>
      </c>
      <c r="E28" s="2">
        <v>865</v>
      </c>
      <c r="F28" s="4">
        <v>17</v>
      </c>
      <c r="G28" s="1"/>
      <c r="H28" s="1"/>
      <c r="J28" s="20"/>
      <c r="K28" s="21"/>
    </row>
    <row r="29" spans="2:12" x14ac:dyDescent="0.25">
      <c r="B29" s="1"/>
      <c r="C29" s="2" t="s">
        <v>1</v>
      </c>
      <c r="D29" s="2" t="s">
        <v>4</v>
      </c>
      <c r="E29" s="2" t="s">
        <v>6</v>
      </c>
      <c r="F29" s="15" t="s">
        <v>3</v>
      </c>
      <c r="G29" s="3" t="s">
        <v>7</v>
      </c>
      <c r="H29" s="3">
        <f>C30-D30-E30-F30</f>
        <v>239.99999999999989</v>
      </c>
      <c r="J29" s="20"/>
      <c r="K29" s="21"/>
    </row>
    <row r="30" spans="2:12" x14ac:dyDescent="0.25">
      <c r="B30" s="1"/>
      <c r="C30" s="2">
        <f>B27</f>
        <v>920</v>
      </c>
      <c r="D30" s="2">
        <f>H27</f>
        <v>130.00000000000011</v>
      </c>
      <c r="E30" s="2">
        <v>533</v>
      </c>
      <c r="F30" s="14">
        <f>F28</f>
        <v>17</v>
      </c>
      <c r="G30" s="1"/>
      <c r="H30" s="1"/>
      <c r="J30" s="20"/>
      <c r="K30" s="21"/>
    </row>
    <row r="31" spans="2:12" x14ac:dyDescent="0.25">
      <c r="B31" s="19" t="s">
        <v>10</v>
      </c>
      <c r="C31" s="19"/>
      <c r="D31" s="19"/>
      <c r="E31" s="19"/>
      <c r="F31" s="19"/>
      <c r="G31" s="19"/>
      <c r="H31" s="19"/>
      <c r="J31" s="20"/>
      <c r="K31" s="21"/>
    </row>
    <row r="32" spans="2:12" x14ac:dyDescent="0.25">
      <c r="B32" s="19"/>
      <c r="C32" s="19"/>
      <c r="D32" s="19"/>
      <c r="E32" s="19"/>
      <c r="F32" s="19"/>
      <c r="G32" s="19"/>
      <c r="H32" s="19"/>
      <c r="J32" s="20"/>
      <c r="K32" s="21"/>
    </row>
    <row r="33" spans="2:11" x14ac:dyDescent="0.25">
      <c r="B33" s="5">
        <v>980</v>
      </c>
      <c r="C33" s="2" t="s">
        <v>0</v>
      </c>
      <c r="D33" s="2" t="s">
        <v>1</v>
      </c>
      <c r="E33" s="2" t="s">
        <v>2</v>
      </c>
      <c r="F33" s="13" t="s">
        <v>3</v>
      </c>
      <c r="G33" s="3" t="s">
        <v>5</v>
      </c>
      <c r="H33" s="3">
        <f>(C34*D34)-E34-F34</f>
        <v>146</v>
      </c>
      <c r="J33" s="20"/>
      <c r="K33" s="21"/>
    </row>
    <row r="34" spans="2:11" x14ac:dyDescent="0.25">
      <c r="B34" s="1"/>
      <c r="C34" s="2">
        <v>1.1000000000000001</v>
      </c>
      <c r="D34" s="2">
        <f>B33</f>
        <v>980</v>
      </c>
      <c r="E34" s="2">
        <v>915</v>
      </c>
      <c r="F34" s="4">
        <v>17</v>
      </c>
      <c r="G34" s="1"/>
      <c r="H34" s="1"/>
      <c r="J34" s="20"/>
      <c r="K34" s="21"/>
    </row>
    <row r="35" spans="2:11" x14ac:dyDescent="0.25">
      <c r="B35" s="1"/>
      <c r="C35" s="2" t="s">
        <v>1</v>
      </c>
      <c r="D35" s="2" t="s">
        <v>4</v>
      </c>
      <c r="E35" s="2" t="s">
        <v>6</v>
      </c>
      <c r="F35" s="15" t="s">
        <v>3</v>
      </c>
      <c r="G35" s="3" t="s">
        <v>7</v>
      </c>
      <c r="H35" s="3">
        <f>C36-D36-E36-F36</f>
        <v>260</v>
      </c>
      <c r="J35" s="20"/>
      <c r="K35" s="21"/>
    </row>
    <row r="36" spans="2:11" x14ac:dyDescent="0.25">
      <c r="B36" s="1"/>
      <c r="C36" s="2">
        <f>B33</f>
        <v>980</v>
      </c>
      <c r="D36" s="2">
        <f>H33</f>
        <v>146</v>
      </c>
      <c r="E36" s="2">
        <v>557</v>
      </c>
      <c r="F36" s="14">
        <f>F34</f>
        <v>17</v>
      </c>
      <c r="G36" s="1"/>
      <c r="H36" s="1"/>
      <c r="J36" s="20"/>
      <c r="K36" s="21"/>
    </row>
    <row r="37" spans="2:11" x14ac:dyDescent="0.25">
      <c r="B37" s="19" t="s">
        <v>11</v>
      </c>
      <c r="C37" s="19"/>
      <c r="D37" s="19"/>
      <c r="E37" s="19"/>
      <c r="F37" s="19"/>
      <c r="G37" s="19"/>
      <c r="H37" s="19"/>
      <c r="J37" s="20"/>
      <c r="K37" s="21"/>
    </row>
    <row r="38" spans="2:11" x14ac:dyDescent="0.25">
      <c r="B38" s="19"/>
      <c r="C38" s="19"/>
      <c r="D38" s="19"/>
      <c r="E38" s="19"/>
      <c r="F38" s="19"/>
      <c r="G38" s="19"/>
      <c r="H38" s="19"/>
      <c r="J38" s="20"/>
      <c r="K38" s="21"/>
    </row>
    <row r="39" spans="2:11" x14ac:dyDescent="0.25">
      <c r="B39" s="5">
        <v>1070</v>
      </c>
      <c r="C39" s="2" t="s">
        <v>0</v>
      </c>
      <c r="D39" s="2" t="s">
        <v>1</v>
      </c>
      <c r="E39" s="2" t="s">
        <v>2</v>
      </c>
      <c r="F39" s="13" t="s">
        <v>3</v>
      </c>
      <c r="G39" s="3" t="s">
        <v>5</v>
      </c>
      <c r="H39" s="3">
        <f>(C40*D40)-E40-F40</f>
        <v>205</v>
      </c>
      <c r="J39" s="20"/>
      <c r="K39" s="21"/>
    </row>
    <row r="40" spans="2:11" x14ac:dyDescent="0.25">
      <c r="B40" s="1"/>
      <c r="C40" s="2">
        <v>1.1000000000000001</v>
      </c>
      <c r="D40" s="2">
        <f>B39</f>
        <v>1070</v>
      </c>
      <c r="E40" s="2">
        <v>954</v>
      </c>
      <c r="F40" s="4">
        <v>18</v>
      </c>
      <c r="G40" s="1"/>
      <c r="H40" s="1"/>
      <c r="J40" s="20"/>
      <c r="K40" s="21"/>
    </row>
    <row r="41" spans="2:11" x14ac:dyDescent="0.25">
      <c r="B41" s="1"/>
      <c r="C41" s="2" t="s">
        <v>1</v>
      </c>
      <c r="D41" s="2" t="s">
        <v>4</v>
      </c>
      <c r="E41" s="2" t="s">
        <v>6</v>
      </c>
      <c r="F41" s="15" t="s">
        <v>3</v>
      </c>
      <c r="G41" s="3" t="s">
        <v>7</v>
      </c>
      <c r="H41" s="3">
        <f>C42-D42-E42-F42</f>
        <v>271</v>
      </c>
      <c r="J41" s="20"/>
      <c r="K41" s="21"/>
    </row>
    <row r="42" spans="2:11" x14ac:dyDescent="0.25">
      <c r="B42" s="1"/>
      <c r="C42" s="10">
        <f>B39</f>
        <v>1070</v>
      </c>
      <c r="D42" s="10">
        <f>H39</f>
        <v>205</v>
      </c>
      <c r="E42" s="10">
        <v>576</v>
      </c>
      <c r="F42" s="14">
        <f>F40</f>
        <v>18</v>
      </c>
      <c r="G42" s="1"/>
      <c r="H42" s="1"/>
      <c r="J42" s="20"/>
      <c r="K42" s="21"/>
    </row>
    <row r="43" spans="2:11" ht="48" customHeight="1" x14ac:dyDescent="0.25">
      <c r="B43" s="22" t="s">
        <v>25</v>
      </c>
      <c r="C43" s="22"/>
      <c r="D43" s="22"/>
      <c r="E43" s="22"/>
      <c r="F43" s="22"/>
      <c r="G43" s="22"/>
      <c r="H43" s="22"/>
      <c r="I43" s="22"/>
    </row>
  </sheetData>
  <sheetProtection password="DFD6" sheet="1" objects="1" scenarios="1" selectLockedCells="1"/>
  <mergeCells count="9">
    <mergeCell ref="J1:K42"/>
    <mergeCell ref="B43:I43"/>
    <mergeCell ref="B37:H38"/>
    <mergeCell ref="B1:H2"/>
    <mergeCell ref="B7:H8"/>
    <mergeCell ref="B13:H14"/>
    <mergeCell ref="B19:H20"/>
    <mergeCell ref="B25:H26"/>
    <mergeCell ref="B31:H32"/>
  </mergeCells>
  <pageMargins left="0.2" right="0.2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Калькулятор Веса</vt:lpstr>
      <vt:lpstr> ФАСАД ЗАПОДЛИЦО Y &amp; X</vt:lpstr>
      <vt:lpstr>Фасад ниже дна короба Y &amp; X </vt:lpstr>
      <vt:lpstr>' ФАСАД ЗАПОДЛИЦО Y &amp; X'!Область_печати</vt:lpstr>
      <vt:lpstr>'Фасад ниже дна короба Y &amp; X 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2020-12-22T15:56:35Z</dcterms:modified>
</cp:coreProperties>
</file>